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'Taul1'!$A$1:$L$42</definedName>
  </definedNames>
  <calcPr fullCalcOnLoad="1"/>
</workbook>
</file>

<file path=xl/sharedStrings.xml><?xml version="1.0" encoding="utf-8"?>
<sst xmlns="http://schemas.openxmlformats.org/spreadsheetml/2006/main" count="313" uniqueCount="189">
  <si>
    <t>Sarja</t>
  </si>
  <si>
    <t>Laji</t>
  </si>
  <si>
    <t>Seurapisteet</t>
  </si>
  <si>
    <t>Ajo</t>
  </si>
  <si>
    <t>Ilves</t>
  </si>
  <si>
    <t>Jyske</t>
  </si>
  <si>
    <t>Kiisto</t>
  </si>
  <si>
    <t>Kisa-
Toverit</t>
  </si>
  <si>
    <t>Oka</t>
  </si>
  <si>
    <t>Sisu</t>
  </si>
  <si>
    <t>Veli</t>
  </si>
  <si>
    <t>Verso</t>
  </si>
  <si>
    <t>Vilkas</t>
  </si>
  <si>
    <t>Yht.</t>
  </si>
  <si>
    <t>Tytöt 7 v.</t>
  </si>
  <si>
    <t>Juoksu 200m</t>
  </si>
  <si>
    <t>Pituus</t>
  </si>
  <si>
    <t>Pojat 7 v.</t>
  </si>
  <si>
    <t>Tytöt 9 v.</t>
  </si>
  <si>
    <t>Juoksu 300m</t>
  </si>
  <si>
    <t>Kuula 2 kg</t>
  </si>
  <si>
    <t>Pojat 9 v.</t>
  </si>
  <si>
    <t>Tytöt 11 v.</t>
  </si>
  <si>
    <t>Pojat 11 v.</t>
  </si>
  <si>
    <t>Kuula 2,5 kg</t>
  </si>
  <si>
    <t>Tytöt 13 v.</t>
  </si>
  <si>
    <t>Pojat 13 v.</t>
  </si>
  <si>
    <t>Kuula 3 kg</t>
  </si>
  <si>
    <t>Tytöt 15 v.</t>
  </si>
  <si>
    <t>Juoksu 400m</t>
  </si>
  <si>
    <t>Pojat 15 v.</t>
  </si>
  <si>
    <t>Kuula 4 kg</t>
  </si>
  <si>
    <t>Tytöt 17 v.</t>
  </si>
  <si>
    <t>Pojat 17 v.</t>
  </si>
  <si>
    <t>Kuula 5 kg</t>
  </si>
  <si>
    <t>Pisteet yhteensä</t>
  </si>
  <si>
    <t>Sijoitus</t>
  </si>
  <si>
    <t>- Henkilökohtaiset pisteet 6 parhaalle/laji: 7 - 5 - 4 - 3 - 2 - 1.</t>
  </si>
  <si>
    <t>- Mitallit 3-ottelun 3 parhaalle</t>
  </si>
  <si>
    <t>- Seurapisteet kahdelle parhaalle/seura. Kiertopalkinto.</t>
  </si>
  <si>
    <t>Nimi</t>
  </si>
  <si>
    <t>Seura</t>
  </si>
  <si>
    <t>Pisteet</t>
  </si>
  <si>
    <t>Kuula</t>
  </si>
  <si>
    <t>Juoksu</t>
  </si>
  <si>
    <t>Yhteensä</t>
  </si>
  <si>
    <t>Sija</t>
  </si>
  <si>
    <t>T7</t>
  </si>
  <si>
    <t>Martta Kyrö</t>
  </si>
  <si>
    <t>Kisatoverit</t>
  </si>
  <si>
    <t>-</t>
  </si>
  <si>
    <t>48.57</t>
  </si>
  <si>
    <t>2.</t>
  </si>
  <si>
    <t>Emma Ukkola</t>
  </si>
  <si>
    <t>220</t>
  </si>
  <si>
    <t>46.44</t>
  </si>
  <si>
    <t>1.</t>
  </si>
  <si>
    <t>Irina Aaltonen</t>
  </si>
  <si>
    <t>59.90</t>
  </si>
  <si>
    <t>3.</t>
  </si>
  <si>
    <t>P7</t>
  </si>
  <si>
    <t>Sakkeus Aaltonen</t>
  </si>
  <si>
    <t>48.11</t>
  </si>
  <si>
    <t>4.</t>
  </si>
  <si>
    <t>Armas Illikainen</t>
  </si>
  <si>
    <t>51.10</t>
  </si>
  <si>
    <t>Samu Taskinen</t>
  </si>
  <si>
    <t>44.71</t>
  </si>
  <si>
    <t>Vili Hyytiäinen</t>
  </si>
  <si>
    <t>40.09</t>
  </si>
  <si>
    <t>Lennart Ilola</t>
  </si>
  <si>
    <t>41.43</t>
  </si>
  <si>
    <t>T9</t>
  </si>
  <si>
    <t>Neea Taskinen</t>
  </si>
  <si>
    <t>3.51</t>
  </si>
  <si>
    <t>1.00.02</t>
  </si>
  <si>
    <t>Anni Pakkanen</t>
  </si>
  <si>
    <t>4.10</t>
  </si>
  <si>
    <t>1.00.11</t>
  </si>
  <si>
    <t>Kiira Seppänen</t>
  </si>
  <si>
    <t>4.66</t>
  </si>
  <si>
    <t>1.09.50</t>
  </si>
  <si>
    <t>P9</t>
  </si>
  <si>
    <t>Niilo Hjelt</t>
  </si>
  <si>
    <t>4.83</t>
  </si>
  <si>
    <t>1.09.23</t>
  </si>
  <si>
    <t>Konsta Kallioinen</t>
  </si>
  <si>
    <t>1.03.47</t>
  </si>
  <si>
    <t>Iisak Pitkänen</t>
  </si>
  <si>
    <t>4.84</t>
  </si>
  <si>
    <t>1.06.18</t>
  </si>
  <si>
    <t>T11</t>
  </si>
  <si>
    <t>Ea Vuori</t>
  </si>
  <si>
    <t>5.91</t>
  </si>
  <si>
    <t>49.62</t>
  </si>
  <si>
    <t>Alina Aaltonen</t>
  </si>
  <si>
    <t>3.99</t>
  </si>
  <si>
    <t>1.11.30</t>
  </si>
  <si>
    <t>9.</t>
  </si>
  <si>
    <t>Ella Marjomaa</t>
  </si>
  <si>
    <t>5.41</t>
  </si>
  <si>
    <t>1.00.45</t>
  </si>
  <si>
    <t>5.</t>
  </si>
  <si>
    <t>Siru Ojanen</t>
  </si>
  <si>
    <t>4.64</t>
  </si>
  <si>
    <t>56.11</t>
  </si>
  <si>
    <t>Marianne Salmi</t>
  </si>
  <si>
    <t>4.39</t>
  </si>
  <si>
    <t>53.61</t>
  </si>
  <si>
    <t>Laura Linnamäki</t>
  </si>
  <si>
    <t>4.68</t>
  </si>
  <si>
    <t>1.07.53</t>
  </si>
  <si>
    <t>8.</t>
  </si>
  <si>
    <t>Senni Ruuskanen</t>
  </si>
  <si>
    <t>6.91</t>
  </si>
  <si>
    <t>51.97</t>
  </si>
  <si>
    <t>Wilhelmiina Seppänen</t>
  </si>
  <si>
    <t>5.54</t>
  </si>
  <si>
    <t>1.02.80</t>
  </si>
  <si>
    <t>7.</t>
  </si>
  <si>
    <t>Tuuli Hjelt</t>
  </si>
  <si>
    <t>5.60</t>
  </si>
  <si>
    <t>6.</t>
  </si>
  <si>
    <t>P11</t>
  </si>
  <si>
    <t>Julius Aaltonen</t>
  </si>
  <si>
    <t>5.72</t>
  </si>
  <si>
    <t>1.04.84</t>
  </si>
  <si>
    <t>Rasmus Rosenqvist</t>
  </si>
  <si>
    <t>5.62</t>
  </si>
  <si>
    <t>1.19.83</t>
  </si>
  <si>
    <t>Joona Laisi</t>
  </si>
  <si>
    <t>55.33</t>
  </si>
  <si>
    <t>Luca Seppänen</t>
  </si>
  <si>
    <t>6.63</t>
  </si>
  <si>
    <t>55.57</t>
  </si>
  <si>
    <t>T13</t>
  </si>
  <si>
    <t>Silja Nieminen</t>
  </si>
  <si>
    <t>8.02</t>
  </si>
  <si>
    <t>Julianna Moberg</t>
  </si>
  <si>
    <t>9.32</t>
  </si>
  <si>
    <t>52.60</t>
  </si>
  <si>
    <t>Silja Seppänen</t>
  </si>
  <si>
    <t>7.82</t>
  </si>
  <si>
    <t>50.18</t>
  </si>
  <si>
    <t>Emma Rönkä</t>
  </si>
  <si>
    <t>6.12</t>
  </si>
  <si>
    <t>Siiri Seppälä</t>
  </si>
  <si>
    <t>Melissa Paajaste</t>
  </si>
  <si>
    <t>7.25</t>
  </si>
  <si>
    <t>P13</t>
  </si>
  <si>
    <t>Eetu Kuivala</t>
  </si>
  <si>
    <t>7.61</t>
  </si>
  <si>
    <t>51.81</t>
  </si>
  <si>
    <t>Nico Myllynen</t>
  </si>
  <si>
    <t>6.09</t>
  </si>
  <si>
    <t>1.04.38</t>
  </si>
  <si>
    <t>Jesse Lindberg</t>
  </si>
  <si>
    <t>5.32</t>
  </si>
  <si>
    <t>54.77</t>
  </si>
  <si>
    <t>Eemil Pesonen</t>
  </si>
  <si>
    <t>7.34</t>
  </si>
  <si>
    <t>1.05.48</t>
  </si>
  <si>
    <t>Jeremias Pelkonen</t>
  </si>
  <si>
    <t>5.45</t>
  </si>
  <si>
    <t>57.36</t>
  </si>
  <si>
    <t>Tuomas Ruuskanen</t>
  </si>
  <si>
    <t>10.66</t>
  </si>
  <si>
    <t>46.90</t>
  </si>
  <si>
    <t>Antti Seppälä</t>
  </si>
  <si>
    <t>6.65</t>
  </si>
  <si>
    <t>59.00</t>
  </si>
  <si>
    <t>Arttu Heikkonen</t>
  </si>
  <si>
    <t>6.67</t>
  </si>
  <si>
    <t>T15</t>
  </si>
  <si>
    <t>Vilma Rönkä</t>
  </si>
  <si>
    <t>9.79</t>
  </si>
  <si>
    <t>1.10.31</t>
  </si>
  <si>
    <t>P15</t>
  </si>
  <si>
    <t>Ei osallistujia</t>
  </si>
  <si>
    <t>T17</t>
  </si>
  <si>
    <t>P17</t>
  </si>
  <si>
    <t>Eetu Ukkola</t>
  </si>
  <si>
    <t>451</t>
  </si>
  <si>
    <t>7.68</t>
  </si>
  <si>
    <t>1.14.11</t>
  </si>
  <si>
    <t>Mikko Purolinna</t>
  </si>
  <si>
    <t>434</t>
  </si>
  <si>
    <t>8.76</t>
  </si>
  <si>
    <t>1.10.33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</si>
</sst>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left"/>
    </xf>
    <xf numFmtId="164" fontId="0" fillId="0" borderId="2" xfId="0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" xfId="0" applyFont="1" applyBorder="1" applyAlignment="1">
      <alignment horizontal="center" vertical="center"/>
    </xf>
    <xf numFmtId="164" fontId="0" fillId="0" borderId="5" xfId="0" applyFont="1" applyBorder="1" applyAlignment="1">
      <alignment horizontal="left"/>
    </xf>
    <xf numFmtId="164" fontId="3" fillId="0" borderId="5" xfId="0" applyFont="1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N12" sqref="N12"/>
    </sheetView>
  </sheetViews>
  <sheetFormatPr defaultColWidth="9.140625" defaultRowHeight="12.75"/>
  <cols>
    <col min="1" max="1" width="9.7109375" style="0" customWidth="1"/>
    <col min="2" max="2" width="12.28125" style="1" customWidth="1"/>
    <col min="3" max="6" width="6.7109375" style="2" customWidth="1"/>
    <col min="7" max="7" width="7.7109375" style="2" customWidth="1"/>
    <col min="8" max="12" width="6.7109375" style="2" customWidth="1"/>
    <col min="13" max="13" width="5.57421875" style="0" customWidth="1"/>
  </cols>
  <sheetData>
    <row r="1" spans="1:12" ht="12.75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</row>
    <row r="2" spans="1:13" ht="12.75">
      <c r="A2" s="3"/>
      <c r="B2" s="3"/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</row>
    <row r="3" spans="1:13" ht="18" customHeight="1">
      <c r="A3" s="8" t="s">
        <v>14</v>
      </c>
      <c r="B3" s="9" t="s">
        <v>15</v>
      </c>
      <c r="C3" s="10"/>
      <c r="D3" s="10"/>
      <c r="E3" s="10"/>
      <c r="F3" s="10"/>
      <c r="G3" s="10">
        <v>5</v>
      </c>
      <c r="H3" s="10"/>
      <c r="I3" s="10"/>
      <c r="J3" s="10"/>
      <c r="K3" s="10"/>
      <c r="L3" s="10">
        <f>7+4</f>
        <v>11</v>
      </c>
      <c r="M3" s="11">
        <f>SUM(C3:L3)</f>
        <v>16</v>
      </c>
    </row>
    <row r="4" spans="1:13" ht="18" customHeight="1">
      <c r="A4" s="8"/>
      <c r="B4" s="9" t="s">
        <v>16</v>
      </c>
      <c r="C4" s="12"/>
      <c r="D4" s="12"/>
      <c r="E4" s="12"/>
      <c r="F4" s="12"/>
      <c r="G4" s="12">
        <f>5</f>
        <v>5</v>
      </c>
      <c r="H4" s="12"/>
      <c r="I4" s="12"/>
      <c r="J4" s="12"/>
      <c r="K4" s="12"/>
      <c r="L4" s="12">
        <f>7+4</f>
        <v>11</v>
      </c>
      <c r="M4" s="11">
        <f>SUM(C4:L4)</f>
        <v>16</v>
      </c>
    </row>
    <row r="5" spans="1:13" ht="18" customHeight="1">
      <c r="A5" s="13" t="s">
        <v>17</v>
      </c>
      <c r="B5" s="14" t="s">
        <v>15</v>
      </c>
      <c r="C5" s="10"/>
      <c r="D5" s="10"/>
      <c r="E5" s="10"/>
      <c r="F5" s="10"/>
      <c r="G5" s="12">
        <v>7</v>
      </c>
      <c r="H5" s="10"/>
      <c r="I5" s="10"/>
      <c r="J5" s="10"/>
      <c r="K5" s="10"/>
      <c r="L5" s="12">
        <f>5+4</f>
        <v>9</v>
      </c>
      <c r="M5" s="11">
        <f>SUM(C5:L5)</f>
        <v>16</v>
      </c>
    </row>
    <row r="6" spans="1:13" ht="18" customHeight="1">
      <c r="A6" s="13"/>
      <c r="B6" s="9" t="s">
        <v>16</v>
      </c>
      <c r="C6" s="10"/>
      <c r="D6" s="10"/>
      <c r="E6" s="10"/>
      <c r="F6" s="10"/>
      <c r="G6" s="10">
        <f>7</f>
        <v>7</v>
      </c>
      <c r="H6" s="10"/>
      <c r="I6" s="10"/>
      <c r="J6" s="10"/>
      <c r="K6" s="10"/>
      <c r="L6" s="10">
        <f>5+4</f>
        <v>9</v>
      </c>
      <c r="M6" s="11">
        <f>SUM(C6:L6)</f>
        <v>16</v>
      </c>
    </row>
    <row r="7" spans="1:13" ht="18" customHeight="1">
      <c r="A7" s="13" t="s">
        <v>18</v>
      </c>
      <c r="B7" s="14" t="s">
        <v>19</v>
      </c>
      <c r="C7" s="10"/>
      <c r="D7" s="10"/>
      <c r="E7" s="10"/>
      <c r="F7" s="10"/>
      <c r="G7" s="10"/>
      <c r="H7" s="10"/>
      <c r="I7" s="10"/>
      <c r="J7" s="10">
        <v>5</v>
      </c>
      <c r="K7" s="10"/>
      <c r="L7" s="10">
        <f>7+4</f>
        <v>11</v>
      </c>
      <c r="M7" s="11">
        <f>SUM(C7:L7)</f>
        <v>16</v>
      </c>
    </row>
    <row r="8" spans="1:13" ht="18" customHeight="1">
      <c r="A8" s="13"/>
      <c r="B8" s="9" t="s">
        <v>16</v>
      </c>
      <c r="C8" s="10"/>
      <c r="D8" s="10"/>
      <c r="E8" s="10"/>
      <c r="F8" s="10"/>
      <c r="G8" s="10"/>
      <c r="H8" s="10"/>
      <c r="I8" s="10"/>
      <c r="J8" s="10">
        <v>7</v>
      </c>
      <c r="K8" s="10"/>
      <c r="L8" s="10">
        <v>9</v>
      </c>
      <c r="M8" s="11">
        <f>SUM(C8:L8)</f>
        <v>16</v>
      </c>
    </row>
    <row r="9" spans="1:13" ht="18" customHeight="1">
      <c r="A9" s="13"/>
      <c r="B9" s="14" t="s">
        <v>20</v>
      </c>
      <c r="C9" s="10"/>
      <c r="D9" s="10"/>
      <c r="E9" s="10"/>
      <c r="F9" s="10"/>
      <c r="G9" s="10"/>
      <c r="H9" s="10"/>
      <c r="I9" s="10"/>
      <c r="J9" s="10">
        <v>5</v>
      </c>
      <c r="K9" s="10"/>
      <c r="L9" s="10">
        <f>7+4</f>
        <v>11</v>
      </c>
      <c r="M9" s="11">
        <f>SUM(C9:L9)</f>
        <v>16</v>
      </c>
    </row>
    <row r="10" spans="1:13" ht="18" customHeight="1">
      <c r="A10" s="13" t="s">
        <v>21</v>
      </c>
      <c r="B10" s="14" t="s">
        <v>19</v>
      </c>
      <c r="C10" s="10">
        <f>7+5</f>
        <v>12</v>
      </c>
      <c r="D10" s="10"/>
      <c r="E10" s="10"/>
      <c r="F10" s="10"/>
      <c r="G10" s="10"/>
      <c r="H10" s="10"/>
      <c r="I10" s="10"/>
      <c r="J10" s="10"/>
      <c r="K10" s="10"/>
      <c r="L10" s="10">
        <v>4</v>
      </c>
      <c r="M10" s="11">
        <f>SUM(C10:L10)</f>
        <v>16</v>
      </c>
    </row>
    <row r="11" spans="1:13" ht="18" customHeight="1">
      <c r="A11" s="13"/>
      <c r="B11" s="9" t="s">
        <v>16</v>
      </c>
      <c r="C11" s="10">
        <f>7+5</f>
        <v>12</v>
      </c>
      <c r="D11" s="10"/>
      <c r="E11" s="10"/>
      <c r="F11" s="10"/>
      <c r="G11" s="10"/>
      <c r="H11" s="10"/>
      <c r="I11" s="10"/>
      <c r="J11" s="10"/>
      <c r="K11" s="10"/>
      <c r="L11" s="10">
        <v>4</v>
      </c>
      <c r="M11" s="11">
        <f>SUM(C11:L11)</f>
        <v>16</v>
      </c>
    </row>
    <row r="12" spans="1:13" ht="18" customHeight="1">
      <c r="A12" s="13"/>
      <c r="B12" s="14" t="s">
        <v>20</v>
      </c>
      <c r="C12" s="10">
        <f>7+4</f>
        <v>11</v>
      </c>
      <c r="D12" s="10"/>
      <c r="E12" s="10"/>
      <c r="F12" s="10"/>
      <c r="G12" s="10"/>
      <c r="H12" s="10"/>
      <c r="I12" s="10"/>
      <c r="J12" s="10"/>
      <c r="K12" s="10"/>
      <c r="L12" s="10">
        <v>5</v>
      </c>
      <c r="M12" s="11">
        <f>SUM(C12:L12)</f>
        <v>16</v>
      </c>
    </row>
    <row r="13" spans="1:13" ht="18" customHeight="1">
      <c r="A13" s="13" t="s">
        <v>22</v>
      </c>
      <c r="B13" s="14" t="s">
        <v>19</v>
      </c>
      <c r="C13" s="10"/>
      <c r="D13" s="10"/>
      <c r="E13" s="10"/>
      <c r="F13" s="10"/>
      <c r="G13" s="10"/>
      <c r="H13" s="10"/>
      <c r="I13" s="10"/>
      <c r="J13" s="10">
        <f>7</f>
        <v>7</v>
      </c>
      <c r="K13" s="10">
        <f>5</f>
        <v>5</v>
      </c>
      <c r="L13" s="10">
        <f>4+3</f>
        <v>7</v>
      </c>
      <c r="M13" s="11">
        <f>SUM(C13:L13)</f>
        <v>19</v>
      </c>
    </row>
    <row r="14" spans="1:13" ht="18" customHeight="1">
      <c r="A14" s="13"/>
      <c r="B14" s="9" t="s">
        <v>16</v>
      </c>
      <c r="C14" s="10"/>
      <c r="D14" s="10"/>
      <c r="E14" s="10"/>
      <c r="F14" s="10"/>
      <c r="G14" s="10"/>
      <c r="H14" s="10"/>
      <c r="I14" s="10"/>
      <c r="J14" s="10">
        <f>5</f>
        <v>5</v>
      </c>
      <c r="K14" s="10">
        <v>7</v>
      </c>
      <c r="L14" s="10">
        <f>4+3</f>
        <v>7</v>
      </c>
      <c r="M14" s="11">
        <f>SUM(C14:L14)</f>
        <v>19</v>
      </c>
    </row>
    <row r="15" spans="1:13" ht="18" customHeight="1">
      <c r="A15" s="13"/>
      <c r="B15" s="14" t="s">
        <v>20</v>
      </c>
      <c r="C15" s="10"/>
      <c r="D15" s="10"/>
      <c r="E15" s="10"/>
      <c r="F15" s="10"/>
      <c r="G15" s="10"/>
      <c r="H15" s="10"/>
      <c r="I15" s="10"/>
      <c r="J15" s="10">
        <v>5</v>
      </c>
      <c r="K15" s="10">
        <f>7+1</f>
        <v>8</v>
      </c>
      <c r="L15" s="10">
        <f>4+3</f>
        <v>7</v>
      </c>
      <c r="M15" s="11">
        <f>SUM(C15:L15)</f>
        <v>20</v>
      </c>
    </row>
    <row r="16" spans="1:13" ht="18" customHeight="1">
      <c r="A16" s="13" t="s">
        <v>23</v>
      </c>
      <c r="B16" s="14" t="s">
        <v>19</v>
      </c>
      <c r="C16" s="10"/>
      <c r="D16" s="10">
        <v>7</v>
      </c>
      <c r="E16" s="10"/>
      <c r="F16" s="10"/>
      <c r="G16" s="10"/>
      <c r="H16" s="10"/>
      <c r="I16" s="10"/>
      <c r="J16" s="10"/>
      <c r="K16" s="10"/>
      <c r="L16" s="10">
        <v>9</v>
      </c>
      <c r="M16" s="11">
        <f>SUM(C16:L16)</f>
        <v>16</v>
      </c>
    </row>
    <row r="17" spans="1:13" ht="18" customHeight="1">
      <c r="A17" s="13"/>
      <c r="B17" s="9" t="s">
        <v>16</v>
      </c>
      <c r="C17" s="10"/>
      <c r="D17" s="10">
        <v>7</v>
      </c>
      <c r="E17" s="10"/>
      <c r="F17" s="10"/>
      <c r="G17" s="10"/>
      <c r="H17" s="10"/>
      <c r="I17" s="10"/>
      <c r="J17" s="10"/>
      <c r="K17" s="10"/>
      <c r="L17" s="10">
        <v>9</v>
      </c>
      <c r="M17" s="11">
        <f>SUM(C17:L17)</f>
        <v>16</v>
      </c>
    </row>
    <row r="18" spans="1:13" ht="18" customHeight="1">
      <c r="A18" s="13"/>
      <c r="B18" s="14" t="s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>
        <f>7+5</f>
        <v>12</v>
      </c>
      <c r="M18" s="11">
        <f>SUM(C18:L18)</f>
        <v>12</v>
      </c>
    </row>
    <row r="19" spans="1:13" ht="18" customHeight="1">
      <c r="A19" s="13" t="s">
        <v>25</v>
      </c>
      <c r="B19" s="14" t="s">
        <v>19</v>
      </c>
      <c r="C19" s="10"/>
      <c r="D19" s="10"/>
      <c r="E19" s="10"/>
      <c r="F19" s="10"/>
      <c r="G19" s="10"/>
      <c r="H19" s="10"/>
      <c r="I19" s="10"/>
      <c r="J19" s="10"/>
      <c r="K19" s="10"/>
      <c r="L19" s="10">
        <f>7+5</f>
        <v>12</v>
      </c>
      <c r="M19" s="11">
        <f>SUM(C19:L19)</f>
        <v>12</v>
      </c>
    </row>
    <row r="20" spans="1:13" ht="18" customHeight="1">
      <c r="A20" s="13"/>
      <c r="B20" s="9" t="s">
        <v>16</v>
      </c>
      <c r="C20" s="10"/>
      <c r="D20" s="10"/>
      <c r="E20" s="10"/>
      <c r="F20" s="10"/>
      <c r="G20" s="10"/>
      <c r="H20" s="10"/>
      <c r="I20" s="10"/>
      <c r="J20" s="10"/>
      <c r="K20" s="10">
        <v>2</v>
      </c>
      <c r="L20" s="10">
        <v>12</v>
      </c>
      <c r="M20" s="11">
        <f>SUM(C20:L20)</f>
        <v>14</v>
      </c>
    </row>
    <row r="21" spans="1:13" ht="18" customHeight="1">
      <c r="A21" s="13"/>
      <c r="B21" s="14" t="s">
        <v>24</v>
      </c>
      <c r="C21" s="10"/>
      <c r="D21" s="10"/>
      <c r="E21" s="10"/>
      <c r="F21" s="10"/>
      <c r="G21" s="10"/>
      <c r="H21" s="10"/>
      <c r="I21" s="10"/>
      <c r="J21" s="10"/>
      <c r="K21" s="10">
        <v>1</v>
      </c>
      <c r="L21" s="10">
        <v>12</v>
      </c>
      <c r="M21" s="11">
        <f>SUM(C21:L21)</f>
        <v>13</v>
      </c>
    </row>
    <row r="22" spans="1:13" ht="18" customHeight="1">
      <c r="A22" s="13" t="s">
        <v>26</v>
      </c>
      <c r="B22" s="14" t="s">
        <v>19</v>
      </c>
      <c r="C22" s="10"/>
      <c r="D22" s="10"/>
      <c r="E22" s="10"/>
      <c r="F22" s="10"/>
      <c r="G22" s="10"/>
      <c r="H22" s="10"/>
      <c r="I22" s="10"/>
      <c r="J22" s="10"/>
      <c r="K22" s="10">
        <f>7+2</f>
        <v>9</v>
      </c>
      <c r="L22" s="10">
        <f>5+4</f>
        <v>9</v>
      </c>
      <c r="M22" s="11">
        <f>SUM(C22:L22)</f>
        <v>18</v>
      </c>
    </row>
    <row r="23" spans="1:13" ht="18" customHeight="1">
      <c r="A23" s="13"/>
      <c r="B23" s="9" t="s">
        <v>16</v>
      </c>
      <c r="C23" s="10"/>
      <c r="D23" s="10"/>
      <c r="E23" s="10"/>
      <c r="F23" s="10"/>
      <c r="G23" s="10"/>
      <c r="H23" s="10"/>
      <c r="I23" s="10"/>
      <c r="J23" s="10"/>
      <c r="K23" s="10">
        <f>7+2</f>
        <v>9</v>
      </c>
      <c r="L23" s="10">
        <f>5+4</f>
        <v>9</v>
      </c>
      <c r="M23" s="11">
        <f>SUM(C23:L23)</f>
        <v>18</v>
      </c>
    </row>
    <row r="24" spans="1:13" ht="18" customHeight="1">
      <c r="A24" s="13"/>
      <c r="B24" s="14" t="s">
        <v>27</v>
      </c>
      <c r="C24" s="10"/>
      <c r="D24" s="10">
        <v>3</v>
      </c>
      <c r="E24" s="10"/>
      <c r="F24" s="10"/>
      <c r="G24" s="10"/>
      <c r="H24" s="10"/>
      <c r="I24" s="10"/>
      <c r="J24" s="10"/>
      <c r="K24" s="10">
        <f>7+2</f>
        <v>9</v>
      </c>
      <c r="L24" s="10">
        <f>5+4</f>
        <v>9</v>
      </c>
      <c r="M24" s="11">
        <f>SUM(C24:L24)</f>
        <v>21</v>
      </c>
    </row>
    <row r="25" spans="1:13" ht="18" customHeight="1">
      <c r="A25" s="13" t="s">
        <v>28</v>
      </c>
      <c r="B25" s="14" t="s">
        <v>29</v>
      </c>
      <c r="C25" s="10"/>
      <c r="D25" s="10"/>
      <c r="E25" s="10"/>
      <c r="F25" s="10"/>
      <c r="G25" s="10"/>
      <c r="H25" s="10"/>
      <c r="I25" s="10"/>
      <c r="J25" s="10"/>
      <c r="K25" s="10"/>
      <c r="L25" s="10">
        <f>7</f>
        <v>7</v>
      </c>
      <c r="M25" s="11">
        <f>SUM(C25:L25)</f>
        <v>7</v>
      </c>
    </row>
    <row r="26" spans="1:13" ht="18" customHeight="1">
      <c r="A26" s="13"/>
      <c r="B26" s="9" t="s">
        <v>16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7</v>
      </c>
      <c r="M26" s="11">
        <f>SUM(C26:L26)</f>
        <v>7</v>
      </c>
    </row>
    <row r="27" spans="1:13" ht="18" customHeight="1">
      <c r="A27" s="13"/>
      <c r="B27" s="14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>
        <v>7</v>
      </c>
      <c r="M27" s="11">
        <f>SUM(C27:L27)</f>
        <v>7</v>
      </c>
    </row>
    <row r="28" spans="1:13" ht="18" customHeight="1">
      <c r="A28" s="13" t="s">
        <v>30</v>
      </c>
      <c r="B28" s="15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>
        <f>SUM(C28:L28)</f>
        <v>0</v>
      </c>
    </row>
    <row r="29" spans="1:13" ht="18" customHeight="1">
      <c r="A29" s="13"/>
      <c r="B29" s="15" t="s">
        <v>16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>
        <f>SUM(C29:L29)</f>
        <v>0</v>
      </c>
    </row>
    <row r="30" spans="1:13" ht="18" customHeight="1">
      <c r="A30" s="13"/>
      <c r="B30" s="15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>
        <f>SUM(C30:L30)</f>
        <v>0</v>
      </c>
    </row>
    <row r="31" spans="1:13" ht="18" customHeight="1">
      <c r="A31" s="13" t="s">
        <v>32</v>
      </c>
      <c r="B31" s="14" t="s">
        <v>29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>
        <f>SUM(C31:L31)</f>
        <v>0</v>
      </c>
    </row>
    <row r="32" spans="1:13" ht="18" customHeight="1">
      <c r="A32" s="13"/>
      <c r="B32" s="9" t="s">
        <v>16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>
        <f>SUM(C32:L32)</f>
        <v>0</v>
      </c>
    </row>
    <row r="33" spans="1:13" ht="18" customHeight="1">
      <c r="A33" s="13"/>
      <c r="B33" s="14" t="s">
        <v>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>
        <f>SUM(C33:L33)</f>
        <v>0</v>
      </c>
    </row>
    <row r="34" spans="1:13" ht="18" customHeight="1">
      <c r="A34" s="16" t="s">
        <v>33</v>
      </c>
      <c r="B34" s="14" t="s"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>
        <f>7+5</f>
        <v>12</v>
      </c>
      <c r="M34" s="11">
        <f>SUM(C34:L34)</f>
        <v>12</v>
      </c>
    </row>
    <row r="35" spans="1:13" ht="18" customHeight="1">
      <c r="A35" s="16"/>
      <c r="B35" s="9" t="s">
        <v>16</v>
      </c>
      <c r="C35" s="10"/>
      <c r="D35" s="10"/>
      <c r="E35" s="10"/>
      <c r="F35" s="10"/>
      <c r="G35" s="10"/>
      <c r="H35" s="10"/>
      <c r="I35" s="10"/>
      <c r="J35" s="10"/>
      <c r="K35" s="10"/>
      <c r="L35" s="10">
        <v>12</v>
      </c>
      <c r="M35" s="11">
        <f>SUM(C35:L35)</f>
        <v>12</v>
      </c>
    </row>
    <row r="36" spans="1:13" ht="18" customHeight="1">
      <c r="A36" s="16"/>
      <c r="B36" s="14" t="s">
        <v>34</v>
      </c>
      <c r="C36" s="17"/>
      <c r="D36" s="17"/>
      <c r="E36" s="17"/>
      <c r="F36" s="17"/>
      <c r="G36" s="17"/>
      <c r="H36" s="17"/>
      <c r="I36" s="17"/>
      <c r="J36" s="17"/>
      <c r="K36" s="17"/>
      <c r="L36" s="17">
        <v>12</v>
      </c>
      <c r="M36" s="11">
        <f>SUM(C36:L36)</f>
        <v>12</v>
      </c>
    </row>
    <row r="37" spans="1:13" ht="19.5" customHeight="1">
      <c r="A37" s="18" t="s">
        <v>35</v>
      </c>
      <c r="B37" s="18"/>
      <c r="C37" s="19">
        <f>SUM(C3:C36)</f>
        <v>35</v>
      </c>
      <c r="D37" s="19">
        <f>SUM(D3:D36)</f>
        <v>17</v>
      </c>
      <c r="E37" s="19">
        <f>SUM(E3:E36)</f>
        <v>0</v>
      </c>
      <c r="F37" s="19">
        <f>SUM(F3:F36)</f>
        <v>0</v>
      </c>
      <c r="G37" s="19">
        <f>SUM(G3:G36)</f>
        <v>24</v>
      </c>
      <c r="H37" s="19">
        <f>SUM(H3:H36)</f>
        <v>0</v>
      </c>
      <c r="I37" s="19">
        <f>SUM(I3:I36)</f>
        <v>0</v>
      </c>
      <c r="J37" s="19">
        <f>SUM(J3:J36)</f>
        <v>34</v>
      </c>
      <c r="K37" s="19">
        <f>SUM(K3:K36)</f>
        <v>50</v>
      </c>
      <c r="L37" s="19">
        <f>SUM(L3:L36)</f>
        <v>255</v>
      </c>
      <c r="M37" s="11">
        <f>SUM(C37:L37)</f>
        <v>415</v>
      </c>
    </row>
    <row r="38" spans="1:12" ht="20.25" customHeight="1">
      <c r="A38" s="20" t="s">
        <v>36</v>
      </c>
      <c r="B38" s="20"/>
      <c r="C38" s="21">
        <v>3</v>
      </c>
      <c r="D38" s="22">
        <v>6</v>
      </c>
      <c r="E38" s="21"/>
      <c r="F38" s="21"/>
      <c r="G38" s="21">
        <v>5</v>
      </c>
      <c r="H38" s="21"/>
      <c r="I38" s="21"/>
      <c r="J38" s="21">
        <v>4</v>
      </c>
      <c r="K38" s="21">
        <v>2</v>
      </c>
      <c r="L38" s="21">
        <v>1</v>
      </c>
    </row>
    <row r="39" spans="1:12" ht="12.75">
      <c r="A39" s="23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ht="12.75">
      <c r="A40" s="1" t="s">
        <v>37</v>
      </c>
    </row>
    <row r="41" ht="12.75">
      <c r="A41" s="1" t="s">
        <v>38</v>
      </c>
    </row>
    <row r="42" ht="12.75">
      <c r="A42" s="1" t="s">
        <v>39</v>
      </c>
    </row>
  </sheetData>
  <sheetProtection selectLockedCells="1" selectUnlockedCells="1"/>
  <mergeCells count="17">
    <mergeCell ref="A1:A2"/>
    <mergeCell ref="B1:B2"/>
    <mergeCell ref="C1:L1"/>
    <mergeCell ref="A3:A4"/>
    <mergeCell ref="A5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B37"/>
    <mergeCell ref="A38:B38"/>
  </mergeCells>
  <conditionalFormatting sqref="C37:L39 M3:M37">
    <cfRule type="cellIs" priority="1" dxfId="0" operator="lessThanOrEqual" stopIfTrue="1">
      <formula>0</formula>
    </cfRule>
  </conditionalFormatting>
  <printOptions/>
  <pageMargins left="0.7875" right="0.39375" top="0.8902777777777777" bottom="0.4701388888888889" header="0.5118055555555555" footer="0.1798611111111111"/>
  <pageSetup horizontalDpi="300" verticalDpi="300" orientation="portrait" paperSize="9"/>
  <headerFooter alignWithMargins="0">
    <oddHeader>&amp;L&amp;"Arial,Lihavoitu"&amp;12Mäntsälän Urheilijat&amp;C&amp;"Arial,Lihavoitu"&amp;16Kyläseuraottelu&amp;R&amp;"Arial,Lihavoitu"&amp;12 2012</oddHeader>
    <oddFooter>&amp;L&amp;F/&amp;D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pane ySplit="1" topLeftCell="A26" activePane="bottomLeft" state="frozen"/>
      <selection pane="topLeft" activeCell="A1" sqref="A1"/>
      <selection pane="bottomLeft" activeCell="M35" sqref="M35"/>
    </sheetView>
  </sheetViews>
  <sheetFormatPr defaultColWidth="9.140625" defaultRowHeight="12.75"/>
  <cols>
    <col min="2" max="2" width="20.28125" style="0" customWidth="1"/>
    <col min="3" max="3" width="10.421875" style="0" customWidth="1"/>
    <col min="4" max="4" width="9.00390625" style="25" customWidth="1"/>
    <col min="5" max="5" width="9.00390625" style="2" customWidth="1"/>
    <col min="6" max="6" width="9.00390625" style="25" customWidth="1"/>
    <col min="7" max="7" width="9.00390625" style="2" customWidth="1"/>
    <col min="8" max="8" width="9.00390625" style="25" customWidth="1"/>
    <col min="9" max="10" width="9.00390625" style="2" customWidth="1"/>
    <col min="11" max="11" width="9.00390625" style="26" customWidth="1"/>
  </cols>
  <sheetData>
    <row r="1" spans="1:11" s="27" customFormat="1" ht="12.75">
      <c r="A1" s="27" t="s">
        <v>0</v>
      </c>
      <c r="B1" s="27" t="s">
        <v>40</v>
      </c>
      <c r="C1" s="27" t="s">
        <v>41</v>
      </c>
      <c r="D1" s="26" t="s">
        <v>16</v>
      </c>
      <c r="E1" s="28" t="s">
        <v>42</v>
      </c>
      <c r="F1" s="26" t="s">
        <v>43</v>
      </c>
      <c r="G1" s="28" t="s">
        <v>42</v>
      </c>
      <c r="H1" s="26" t="s">
        <v>44</v>
      </c>
      <c r="I1" s="28" t="s">
        <v>42</v>
      </c>
      <c r="J1" s="28" t="s">
        <v>45</v>
      </c>
      <c r="K1" s="26" t="s">
        <v>46</v>
      </c>
    </row>
    <row r="2" ht="12.75">
      <c r="A2" t="s">
        <v>47</v>
      </c>
    </row>
    <row r="3" spans="2:11" ht="12.75">
      <c r="B3" t="s">
        <v>48</v>
      </c>
      <c r="C3" t="s">
        <v>49</v>
      </c>
      <c r="D3" s="25">
        <v>211</v>
      </c>
      <c r="E3" s="2">
        <v>5</v>
      </c>
      <c r="F3" s="25" t="s">
        <v>50</v>
      </c>
      <c r="H3" s="25" t="s">
        <v>51</v>
      </c>
      <c r="I3" s="2">
        <v>5</v>
      </c>
      <c r="J3" s="2">
        <f>E3+G3+I3</f>
        <v>10</v>
      </c>
      <c r="K3" s="26" t="s">
        <v>52</v>
      </c>
    </row>
    <row r="4" spans="2:11" ht="12.75">
      <c r="B4" t="s">
        <v>53</v>
      </c>
      <c r="C4" t="s">
        <v>12</v>
      </c>
      <c r="D4" s="25" t="s">
        <v>54</v>
      </c>
      <c r="E4" s="2">
        <v>7</v>
      </c>
      <c r="F4" s="25" t="s">
        <v>50</v>
      </c>
      <c r="H4" s="25" t="s">
        <v>55</v>
      </c>
      <c r="I4" s="29">
        <v>7</v>
      </c>
      <c r="J4" s="2">
        <f>E4+G4+I4</f>
        <v>14</v>
      </c>
      <c r="K4" s="26" t="s">
        <v>56</v>
      </c>
    </row>
    <row r="5" spans="2:11" ht="12.75">
      <c r="B5" t="s">
        <v>57</v>
      </c>
      <c r="C5" t="s">
        <v>12</v>
      </c>
      <c r="D5" s="25">
        <v>110</v>
      </c>
      <c r="E5" s="2">
        <v>4</v>
      </c>
      <c r="F5" s="25" t="s">
        <v>50</v>
      </c>
      <c r="H5" s="25" t="s">
        <v>58</v>
      </c>
      <c r="I5" s="2">
        <v>4</v>
      </c>
      <c r="J5" s="2">
        <f>E5+G5+I5</f>
        <v>8</v>
      </c>
      <c r="K5" s="26" t="s">
        <v>59</v>
      </c>
    </row>
    <row r="7" ht="12.75">
      <c r="A7" t="s">
        <v>60</v>
      </c>
    </row>
    <row r="8" spans="2:11" ht="12.75">
      <c r="B8" t="s">
        <v>61</v>
      </c>
      <c r="C8" t="s">
        <v>12</v>
      </c>
      <c r="D8" s="25">
        <v>195</v>
      </c>
      <c r="E8" s="2">
        <v>2</v>
      </c>
      <c r="F8" s="25" t="s">
        <v>50</v>
      </c>
      <c r="H8" s="25" t="s">
        <v>62</v>
      </c>
      <c r="I8" s="2">
        <v>3</v>
      </c>
      <c r="J8" s="2">
        <f>E8+G8+I8</f>
        <v>5</v>
      </c>
      <c r="K8" s="26" t="s">
        <v>63</v>
      </c>
    </row>
    <row r="9" spans="2:11" ht="12.75">
      <c r="B9" t="s">
        <v>64</v>
      </c>
      <c r="C9" t="s">
        <v>12</v>
      </c>
      <c r="D9" s="25">
        <v>210</v>
      </c>
      <c r="E9" s="2">
        <v>3</v>
      </c>
      <c r="F9" s="25" t="s">
        <v>50</v>
      </c>
      <c r="H9" s="25" t="s">
        <v>65</v>
      </c>
      <c r="I9" s="2">
        <v>2</v>
      </c>
      <c r="J9" s="2">
        <f>E9+G9+I9</f>
        <v>5</v>
      </c>
      <c r="K9" s="26" t="s">
        <v>63</v>
      </c>
    </row>
    <row r="10" spans="2:11" ht="12.75">
      <c r="B10" t="s">
        <v>66</v>
      </c>
      <c r="C10" t="s">
        <v>12</v>
      </c>
      <c r="D10" s="25">
        <v>225</v>
      </c>
      <c r="E10" s="2">
        <v>4</v>
      </c>
      <c r="F10" s="25" t="s">
        <v>50</v>
      </c>
      <c r="H10" s="25" t="s">
        <v>67</v>
      </c>
      <c r="I10" s="2">
        <v>4</v>
      </c>
      <c r="J10" s="2">
        <f>E10+G10+I10</f>
        <v>8</v>
      </c>
      <c r="K10" s="26" t="s">
        <v>59</v>
      </c>
    </row>
    <row r="11" spans="2:11" ht="12.75">
      <c r="B11" t="s">
        <v>68</v>
      </c>
      <c r="C11" t="s">
        <v>49</v>
      </c>
      <c r="D11" s="25">
        <v>270</v>
      </c>
      <c r="E11" s="2">
        <v>7</v>
      </c>
      <c r="F11" s="25" t="s">
        <v>50</v>
      </c>
      <c r="H11" s="25" t="s">
        <v>69</v>
      </c>
      <c r="I11" s="2">
        <v>7</v>
      </c>
      <c r="J11" s="2">
        <f>E11+G11+I11</f>
        <v>14</v>
      </c>
      <c r="K11" s="26" t="s">
        <v>56</v>
      </c>
    </row>
    <row r="12" spans="2:11" ht="12.75">
      <c r="B12" t="s">
        <v>70</v>
      </c>
      <c r="C12" t="s">
        <v>12</v>
      </c>
      <c r="D12" s="25">
        <v>265</v>
      </c>
      <c r="E12" s="2">
        <v>5</v>
      </c>
      <c r="F12" s="25" t="s">
        <v>50</v>
      </c>
      <c r="H12" s="25" t="s">
        <v>71</v>
      </c>
      <c r="I12" s="2">
        <v>5</v>
      </c>
      <c r="J12" s="2">
        <f>E12+G12+I12</f>
        <v>10</v>
      </c>
      <c r="K12" s="26" t="s">
        <v>52</v>
      </c>
    </row>
    <row r="14" ht="12.75">
      <c r="A14" t="s">
        <v>72</v>
      </c>
    </row>
    <row r="15" spans="2:11" ht="12.75">
      <c r="B15" t="s">
        <v>73</v>
      </c>
      <c r="C15" t="s">
        <v>12</v>
      </c>
      <c r="D15" s="25">
        <v>302</v>
      </c>
      <c r="E15" s="2">
        <v>5</v>
      </c>
      <c r="F15" s="25" t="s">
        <v>74</v>
      </c>
      <c r="G15" s="2">
        <v>4</v>
      </c>
      <c r="H15" s="25" t="s">
        <v>75</v>
      </c>
      <c r="I15" s="2">
        <v>7</v>
      </c>
      <c r="J15" s="2">
        <f>E15+G15+I15</f>
        <v>16</v>
      </c>
      <c r="K15" s="26" t="s">
        <v>52</v>
      </c>
    </row>
    <row r="16" spans="2:11" ht="12.75">
      <c r="B16" t="s">
        <v>76</v>
      </c>
      <c r="C16" t="s">
        <v>10</v>
      </c>
      <c r="D16" s="25">
        <v>327</v>
      </c>
      <c r="E16" s="2">
        <v>7</v>
      </c>
      <c r="F16" s="25" t="s">
        <v>77</v>
      </c>
      <c r="G16" s="2">
        <v>5</v>
      </c>
      <c r="H16" s="25" t="s">
        <v>78</v>
      </c>
      <c r="I16" s="2">
        <v>5</v>
      </c>
      <c r="J16" s="2">
        <f>E16+G16+I16</f>
        <v>17</v>
      </c>
      <c r="K16" s="26" t="s">
        <v>56</v>
      </c>
    </row>
    <row r="17" spans="2:11" ht="12.75">
      <c r="B17" t="s">
        <v>79</v>
      </c>
      <c r="C17" t="s">
        <v>12</v>
      </c>
      <c r="D17" s="25">
        <v>257</v>
      </c>
      <c r="E17" s="2">
        <v>4</v>
      </c>
      <c r="F17" s="25" t="s">
        <v>80</v>
      </c>
      <c r="G17" s="2">
        <v>7</v>
      </c>
      <c r="H17" s="25" t="s">
        <v>81</v>
      </c>
      <c r="I17" s="2">
        <v>4</v>
      </c>
      <c r="J17" s="2">
        <f>E17+G17+I17</f>
        <v>15</v>
      </c>
      <c r="K17" s="26" t="s">
        <v>59</v>
      </c>
    </row>
    <row r="20" ht="12.75">
      <c r="A20" t="s">
        <v>82</v>
      </c>
    </row>
    <row r="21" spans="2:11" ht="12.75">
      <c r="B21" t="s">
        <v>83</v>
      </c>
      <c r="C21" t="s">
        <v>12</v>
      </c>
      <c r="D21" s="25">
        <v>263</v>
      </c>
      <c r="E21" s="2">
        <v>4</v>
      </c>
      <c r="F21" s="25" t="s">
        <v>84</v>
      </c>
      <c r="G21" s="2">
        <v>5</v>
      </c>
      <c r="H21" s="25" t="s">
        <v>85</v>
      </c>
      <c r="I21" s="2">
        <v>4</v>
      </c>
      <c r="J21" s="2">
        <f>E21+G21+I21</f>
        <v>13</v>
      </c>
      <c r="K21" s="26" t="s">
        <v>59</v>
      </c>
    </row>
    <row r="22" spans="2:11" ht="12.75">
      <c r="B22" t="s">
        <v>86</v>
      </c>
      <c r="C22" t="s">
        <v>3</v>
      </c>
      <c r="D22" s="25">
        <v>290</v>
      </c>
      <c r="E22" s="2">
        <v>5</v>
      </c>
      <c r="F22" s="25" t="s">
        <v>84</v>
      </c>
      <c r="G22" s="2">
        <v>4</v>
      </c>
      <c r="H22" s="25" t="s">
        <v>87</v>
      </c>
      <c r="I22" s="2">
        <v>7</v>
      </c>
      <c r="J22" s="2">
        <f>E22+G22+I22</f>
        <v>16</v>
      </c>
      <c r="K22" s="26" t="s">
        <v>52</v>
      </c>
    </row>
    <row r="23" spans="2:11" ht="12.75">
      <c r="B23" t="s">
        <v>88</v>
      </c>
      <c r="C23" t="s">
        <v>3</v>
      </c>
      <c r="D23" s="25">
        <v>312</v>
      </c>
      <c r="E23" s="2">
        <v>7</v>
      </c>
      <c r="F23" s="25" t="s">
        <v>89</v>
      </c>
      <c r="G23" s="2">
        <v>7</v>
      </c>
      <c r="H23" s="25" t="s">
        <v>90</v>
      </c>
      <c r="I23" s="2">
        <v>5</v>
      </c>
      <c r="J23" s="2">
        <f>E23+G23+I23</f>
        <v>19</v>
      </c>
      <c r="K23" s="26" t="s">
        <v>56</v>
      </c>
    </row>
    <row r="26" ht="12.75">
      <c r="A26" t="s">
        <v>91</v>
      </c>
    </row>
    <row r="27" spans="2:11" ht="12.75">
      <c r="B27" t="s">
        <v>92</v>
      </c>
      <c r="C27" t="s">
        <v>10</v>
      </c>
      <c r="D27" s="25">
        <v>398</v>
      </c>
      <c r="E27" s="2">
        <v>5</v>
      </c>
      <c r="F27" s="25" t="s">
        <v>93</v>
      </c>
      <c r="G27" s="2">
        <v>5</v>
      </c>
      <c r="H27" s="25" t="s">
        <v>94</v>
      </c>
      <c r="I27" s="2">
        <v>7</v>
      </c>
      <c r="J27" s="2">
        <f>E27+G27+I27</f>
        <v>17</v>
      </c>
      <c r="K27" s="26" t="s">
        <v>52</v>
      </c>
    </row>
    <row r="28" spans="2:11" ht="12.75">
      <c r="B28" t="s">
        <v>95</v>
      </c>
      <c r="C28" t="s">
        <v>12</v>
      </c>
      <c r="D28" s="25">
        <v>224</v>
      </c>
      <c r="F28" s="25" t="s">
        <v>96</v>
      </c>
      <c r="H28" s="25" t="s">
        <v>97</v>
      </c>
      <c r="J28" s="2">
        <f>E28+G28+I28</f>
        <v>0</v>
      </c>
      <c r="K28" s="26" t="s">
        <v>98</v>
      </c>
    </row>
    <row r="29" spans="2:11" ht="12.75">
      <c r="B29" t="s">
        <v>99</v>
      </c>
      <c r="C29" t="s">
        <v>12</v>
      </c>
      <c r="D29" s="25">
        <v>307</v>
      </c>
      <c r="E29" s="2">
        <v>2</v>
      </c>
      <c r="F29" s="25" t="s">
        <v>100</v>
      </c>
      <c r="G29" s="2">
        <v>2</v>
      </c>
      <c r="H29" s="25" t="s">
        <v>101</v>
      </c>
      <c r="I29" s="2">
        <v>2</v>
      </c>
      <c r="J29" s="2">
        <f>E29+G29+I29</f>
        <v>6</v>
      </c>
      <c r="K29" s="26" t="s">
        <v>102</v>
      </c>
    </row>
    <row r="30" spans="2:11" ht="12.75">
      <c r="B30" t="s">
        <v>103</v>
      </c>
      <c r="C30" t="s">
        <v>12</v>
      </c>
      <c r="D30" s="25">
        <v>356</v>
      </c>
      <c r="E30" s="2">
        <v>4</v>
      </c>
      <c r="F30" s="25" t="s">
        <v>104</v>
      </c>
      <c r="H30" s="25" t="s">
        <v>105</v>
      </c>
      <c r="I30" s="2">
        <v>3</v>
      </c>
      <c r="J30" s="2">
        <f>E30+G30+I30</f>
        <v>7</v>
      </c>
      <c r="K30" s="26" t="s">
        <v>59</v>
      </c>
    </row>
    <row r="31" spans="2:11" ht="12.75">
      <c r="B31" t="s">
        <v>106</v>
      </c>
      <c r="C31" t="s">
        <v>12</v>
      </c>
      <c r="D31" s="25">
        <v>334</v>
      </c>
      <c r="E31" s="2">
        <v>3</v>
      </c>
      <c r="F31" s="25" t="s">
        <v>107</v>
      </c>
      <c r="H31" s="25" t="s">
        <v>108</v>
      </c>
      <c r="I31" s="2">
        <v>4</v>
      </c>
      <c r="J31" s="2">
        <f>E31+G31+I31</f>
        <v>7</v>
      </c>
      <c r="K31" s="26" t="s">
        <v>63</v>
      </c>
    </row>
    <row r="32" spans="2:11" ht="12.75">
      <c r="B32" t="s">
        <v>109</v>
      </c>
      <c r="C32" t="s">
        <v>11</v>
      </c>
      <c r="D32" s="25">
        <v>271</v>
      </c>
      <c r="F32" s="25" t="s">
        <v>110</v>
      </c>
      <c r="G32" s="2">
        <v>1</v>
      </c>
      <c r="H32" s="25" t="s">
        <v>111</v>
      </c>
      <c r="J32" s="2">
        <f>E32+G32+I32</f>
        <v>1</v>
      </c>
      <c r="K32" s="26" t="s">
        <v>112</v>
      </c>
    </row>
    <row r="33" spans="2:11" ht="12.75">
      <c r="B33" t="s">
        <v>113</v>
      </c>
      <c r="C33" t="s">
        <v>11</v>
      </c>
      <c r="D33" s="25">
        <v>399</v>
      </c>
      <c r="E33" s="2">
        <v>7</v>
      </c>
      <c r="F33" s="25" t="s">
        <v>114</v>
      </c>
      <c r="G33" s="2">
        <v>7</v>
      </c>
      <c r="H33" s="25" t="s">
        <v>115</v>
      </c>
      <c r="I33" s="2">
        <v>5</v>
      </c>
      <c r="J33" s="2">
        <f>E33+G33+I33</f>
        <v>19</v>
      </c>
      <c r="K33" s="26" t="s">
        <v>56</v>
      </c>
    </row>
    <row r="34" spans="2:11" ht="12.75">
      <c r="B34" t="s">
        <v>116</v>
      </c>
      <c r="C34" t="s">
        <v>12</v>
      </c>
      <c r="D34" s="25">
        <v>280</v>
      </c>
      <c r="F34" s="25" t="s">
        <v>117</v>
      </c>
      <c r="G34" s="2">
        <v>3</v>
      </c>
      <c r="H34" s="25" t="s">
        <v>118</v>
      </c>
      <c r="I34" s="2">
        <v>1</v>
      </c>
      <c r="J34" s="2">
        <f>E34+G34+I34</f>
        <v>4</v>
      </c>
      <c r="K34" s="26" t="s">
        <v>119</v>
      </c>
    </row>
    <row r="35" spans="2:11" ht="12.75">
      <c r="B35" t="s">
        <v>120</v>
      </c>
      <c r="C35" t="s">
        <v>12</v>
      </c>
      <c r="D35" s="25">
        <v>305</v>
      </c>
      <c r="E35" s="2">
        <v>1</v>
      </c>
      <c r="F35" s="25" t="s">
        <v>121</v>
      </c>
      <c r="G35" s="2">
        <v>4</v>
      </c>
      <c r="J35" s="2">
        <f>E35+G35+I35</f>
        <v>5</v>
      </c>
      <c r="K35" s="26" t="s">
        <v>122</v>
      </c>
    </row>
    <row r="37" ht="12.75">
      <c r="A37" t="s">
        <v>123</v>
      </c>
    </row>
    <row r="38" spans="2:11" ht="12.75">
      <c r="B38" t="s">
        <v>124</v>
      </c>
      <c r="C38" t="s">
        <v>12</v>
      </c>
      <c r="D38" s="25">
        <v>309</v>
      </c>
      <c r="E38" s="2">
        <v>4</v>
      </c>
      <c r="F38" s="25" t="s">
        <v>125</v>
      </c>
      <c r="G38" s="2">
        <v>5</v>
      </c>
      <c r="H38" s="25" t="s">
        <v>126</v>
      </c>
      <c r="I38" s="2">
        <v>4</v>
      </c>
      <c r="J38" s="2">
        <f>E38+G38+I38</f>
        <v>13</v>
      </c>
      <c r="K38" s="26" t="s">
        <v>59</v>
      </c>
    </row>
    <row r="39" spans="2:11" ht="12.75">
      <c r="B39" t="s">
        <v>127</v>
      </c>
      <c r="C39" t="s">
        <v>12</v>
      </c>
      <c r="D39" s="25">
        <v>250</v>
      </c>
      <c r="E39" s="2">
        <v>3</v>
      </c>
      <c r="F39" s="25" t="s">
        <v>128</v>
      </c>
      <c r="G39" s="2">
        <v>4</v>
      </c>
      <c r="H39" s="25" t="s">
        <v>129</v>
      </c>
      <c r="I39" s="2">
        <v>3</v>
      </c>
      <c r="J39" s="2">
        <f>E39+G39+I39</f>
        <v>10</v>
      </c>
      <c r="K39" s="26" t="s">
        <v>63</v>
      </c>
    </row>
    <row r="40" spans="2:11" ht="12.75">
      <c r="B40" t="s">
        <v>130</v>
      </c>
      <c r="C40" t="s">
        <v>4</v>
      </c>
      <c r="D40" s="25">
        <v>322</v>
      </c>
      <c r="E40" s="2">
        <v>7</v>
      </c>
      <c r="F40" s="25" t="s">
        <v>50</v>
      </c>
      <c r="H40" s="25" t="s">
        <v>131</v>
      </c>
      <c r="I40" s="2">
        <v>7</v>
      </c>
      <c r="J40" s="2">
        <f>E40+G40+I40</f>
        <v>14</v>
      </c>
      <c r="K40" s="26" t="s">
        <v>52</v>
      </c>
    </row>
    <row r="41" spans="2:11" ht="12.75">
      <c r="B41" t="s">
        <v>132</v>
      </c>
      <c r="C41" t="s">
        <v>12</v>
      </c>
      <c r="D41" s="25">
        <v>318</v>
      </c>
      <c r="E41" s="2">
        <v>5</v>
      </c>
      <c r="F41" s="25" t="s">
        <v>133</v>
      </c>
      <c r="G41" s="2">
        <v>7</v>
      </c>
      <c r="H41" s="25" t="s">
        <v>134</v>
      </c>
      <c r="I41" s="2">
        <v>5</v>
      </c>
      <c r="J41" s="2">
        <f>E41+G41+I41</f>
        <v>17</v>
      </c>
      <c r="K41" s="26" t="s">
        <v>56</v>
      </c>
    </row>
    <row r="44" ht="12.75">
      <c r="A44" t="s">
        <v>135</v>
      </c>
    </row>
    <row r="45" spans="2:11" ht="12.75">
      <c r="B45" t="s">
        <v>136</v>
      </c>
      <c r="C45" t="s">
        <v>12</v>
      </c>
      <c r="D45" s="25">
        <v>402</v>
      </c>
      <c r="E45" s="2">
        <v>5</v>
      </c>
      <c r="F45" s="25" t="s">
        <v>137</v>
      </c>
      <c r="G45" s="2">
        <v>5</v>
      </c>
      <c r="H45" s="25" t="s">
        <v>62</v>
      </c>
      <c r="I45" s="2">
        <v>7</v>
      </c>
      <c r="J45" s="2">
        <f>E45+G45+I45</f>
        <v>17</v>
      </c>
      <c r="K45" s="26" t="s">
        <v>52</v>
      </c>
    </row>
    <row r="46" spans="2:11" ht="12.75">
      <c r="B46" t="s">
        <v>138</v>
      </c>
      <c r="C46" t="s">
        <v>12</v>
      </c>
      <c r="D46" s="25">
        <v>427</v>
      </c>
      <c r="E46" s="2">
        <v>7</v>
      </c>
      <c r="F46" s="25" t="s">
        <v>139</v>
      </c>
      <c r="G46" s="2">
        <v>7</v>
      </c>
      <c r="H46" s="25" t="s">
        <v>140</v>
      </c>
      <c r="I46" s="2">
        <v>4</v>
      </c>
      <c r="J46" s="2">
        <f>E46+G46+I46</f>
        <v>18</v>
      </c>
      <c r="K46" s="26" t="s">
        <v>56</v>
      </c>
    </row>
    <row r="47" spans="2:11" ht="12.75">
      <c r="B47" t="s">
        <v>141</v>
      </c>
      <c r="C47" t="s">
        <v>12</v>
      </c>
      <c r="D47" s="25">
        <v>384</v>
      </c>
      <c r="E47" s="2">
        <v>4</v>
      </c>
      <c r="F47" s="25" t="s">
        <v>142</v>
      </c>
      <c r="G47" s="2">
        <v>4</v>
      </c>
      <c r="H47" s="25" t="s">
        <v>143</v>
      </c>
      <c r="I47" s="2">
        <v>5</v>
      </c>
      <c r="J47" s="2">
        <f>E47+G47+I47</f>
        <v>13</v>
      </c>
      <c r="K47" s="26" t="s">
        <v>59</v>
      </c>
    </row>
    <row r="48" spans="2:11" ht="12.75">
      <c r="B48" t="s">
        <v>144</v>
      </c>
      <c r="C48" t="s">
        <v>12</v>
      </c>
      <c r="D48" s="25">
        <v>354</v>
      </c>
      <c r="E48" s="2">
        <v>3</v>
      </c>
      <c r="F48" s="25" t="s">
        <v>145</v>
      </c>
      <c r="G48" s="2">
        <v>2</v>
      </c>
      <c r="H48" s="25" t="s">
        <v>50</v>
      </c>
      <c r="J48" s="2">
        <f>E48+G48+I48</f>
        <v>5</v>
      </c>
      <c r="K48" s="26" t="s">
        <v>63</v>
      </c>
    </row>
    <row r="49" spans="2:11" ht="12.75">
      <c r="B49" t="s">
        <v>146</v>
      </c>
      <c r="C49" t="s">
        <v>11</v>
      </c>
      <c r="D49" s="25">
        <v>278</v>
      </c>
      <c r="E49" s="2">
        <v>2</v>
      </c>
      <c r="F49" s="25" t="s">
        <v>145</v>
      </c>
      <c r="G49" s="2">
        <v>1</v>
      </c>
      <c r="H49" s="25" t="s">
        <v>50</v>
      </c>
      <c r="J49" s="2">
        <f>E49+G49+I49</f>
        <v>3</v>
      </c>
      <c r="K49" s="26" t="s">
        <v>122</v>
      </c>
    </row>
    <row r="50" spans="2:11" ht="12.75">
      <c r="B50" t="s">
        <v>147</v>
      </c>
      <c r="C50" t="s">
        <v>12</v>
      </c>
      <c r="F50" s="25" t="s">
        <v>148</v>
      </c>
      <c r="G50" s="2">
        <v>3</v>
      </c>
      <c r="J50" s="2">
        <v>3</v>
      </c>
      <c r="K50" s="26" t="s">
        <v>102</v>
      </c>
    </row>
    <row r="52" ht="12.75">
      <c r="A52" t="s">
        <v>149</v>
      </c>
    </row>
    <row r="53" spans="2:11" ht="12.75">
      <c r="B53" t="s">
        <v>150</v>
      </c>
      <c r="C53" t="s">
        <v>12</v>
      </c>
      <c r="D53" s="25">
        <v>382</v>
      </c>
      <c r="E53" s="2">
        <v>5</v>
      </c>
      <c r="F53" s="25" t="s">
        <v>151</v>
      </c>
      <c r="G53" s="2">
        <v>5</v>
      </c>
      <c r="H53" s="25" t="s">
        <v>152</v>
      </c>
      <c r="I53" s="2">
        <v>5</v>
      </c>
      <c r="J53" s="2">
        <f>E53+G53+I53</f>
        <v>15</v>
      </c>
      <c r="K53" s="26" t="s">
        <v>52</v>
      </c>
    </row>
    <row r="54" spans="2:11" ht="12.75">
      <c r="B54" t="s">
        <v>153</v>
      </c>
      <c r="C54" t="s">
        <v>12</v>
      </c>
      <c r="D54" s="25">
        <v>294</v>
      </c>
      <c r="E54" s="2">
        <v>1</v>
      </c>
      <c r="F54" s="25" t="s">
        <v>154</v>
      </c>
      <c r="G54" s="2">
        <v>1</v>
      </c>
      <c r="H54" s="25" t="s">
        <v>155</v>
      </c>
      <c r="I54" s="2">
        <v>1</v>
      </c>
      <c r="J54" s="2">
        <f>E54+G54+I54</f>
        <v>3</v>
      </c>
      <c r="K54" s="26" t="s">
        <v>112</v>
      </c>
    </row>
    <row r="55" spans="2:11" ht="12.75">
      <c r="B55" t="s">
        <v>156</v>
      </c>
      <c r="C55" t="s">
        <v>12</v>
      </c>
      <c r="D55" s="25">
        <v>352</v>
      </c>
      <c r="E55" s="2">
        <v>3</v>
      </c>
      <c r="F55" s="25" t="s">
        <v>157</v>
      </c>
      <c r="H55" s="25" t="s">
        <v>158</v>
      </c>
      <c r="I55" s="2">
        <v>4</v>
      </c>
      <c r="J55" s="2">
        <f>E55+G55+I55</f>
        <v>7</v>
      </c>
      <c r="K55" s="26" t="s">
        <v>63</v>
      </c>
    </row>
    <row r="56" spans="2:11" ht="12.75">
      <c r="B56" t="s">
        <v>159</v>
      </c>
      <c r="C56" t="s">
        <v>12</v>
      </c>
      <c r="D56" s="25">
        <v>285</v>
      </c>
      <c r="E56" s="2">
        <v>0</v>
      </c>
      <c r="F56" s="25" t="s">
        <v>160</v>
      </c>
      <c r="G56" s="2">
        <v>4</v>
      </c>
      <c r="H56" s="25" t="s">
        <v>161</v>
      </c>
      <c r="J56" s="2">
        <f>E56+G56+I56</f>
        <v>4</v>
      </c>
      <c r="K56" s="26" t="s">
        <v>122</v>
      </c>
    </row>
    <row r="57" spans="2:11" ht="12.75">
      <c r="B57" t="s">
        <v>162</v>
      </c>
      <c r="C57" t="s">
        <v>12</v>
      </c>
      <c r="D57" s="25">
        <v>367</v>
      </c>
      <c r="E57" s="2">
        <v>4</v>
      </c>
      <c r="F57" s="25" t="s">
        <v>163</v>
      </c>
      <c r="H57" s="25" t="s">
        <v>164</v>
      </c>
      <c r="I57" s="2">
        <v>3</v>
      </c>
      <c r="J57" s="2">
        <f>E57+G57+I57</f>
        <v>7</v>
      </c>
      <c r="K57" s="26" t="s">
        <v>59</v>
      </c>
    </row>
    <row r="58" spans="2:11" ht="12.75">
      <c r="B58" t="s">
        <v>165</v>
      </c>
      <c r="C58" t="s">
        <v>11</v>
      </c>
      <c r="D58" s="25">
        <v>423</v>
      </c>
      <c r="E58" s="2">
        <v>7</v>
      </c>
      <c r="F58" s="25" t="s">
        <v>166</v>
      </c>
      <c r="G58" s="2">
        <v>7</v>
      </c>
      <c r="H58" s="25" t="s">
        <v>167</v>
      </c>
      <c r="I58" s="2">
        <v>7</v>
      </c>
      <c r="J58" s="2">
        <f>E58+G58+I58</f>
        <v>21</v>
      </c>
      <c r="K58" s="26" t="s">
        <v>56</v>
      </c>
    </row>
    <row r="59" spans="2:11" ht="12.75">
      <c r="B59" t="s">
        <v>168</v>
      </c>
      <c r="C59" t="s">
        <v>11</v>
      </c>
      <c r="D59" s="25">
        <v>349</v>
      </c>
      <c r="E59" s="2">
        <v>2</v>
      </c>
      <c r="F59" s="25" t="s">
        <v>169</v>
      </c>
      <c r="G59" s="2">
        <v>2</v>
      </c>
      <c r="H59" s="25" t="s">
        <v>170</v>
      </c>
      <c r="I59" s="2">
        <v>2</v>
      </c>
      <c r="J59" s="2">
        <f>E59+G59+I59</f>
        <v>6</v>
      </c>
      <c r="K59" s="26" t="s">
        <v>102</v>
      </c>
    </row>
    <row r="60" spans="2:11" ht="12.75">
      <c r="B60" t="s">
        <v>171</v>
      </c>
      <c r="C60" t="s">
        <v>4</v>
      </c>
      <c r="D60" s="25" t="s">
        <v>50</v>
      </c>
      <c r="F60" s="25" t="s">
        <v>172</v>
      </c>
      <c r="G60" s="2">
        <v>3</v>
      </c>
      <c r="H60" s="25" t="s">
        <v>50</v>
      </c>
      <c r="J60" s="2">
        <f>E60+G60+I60</f>
        <v>3</v>
      </c>
      <c r="K60" s="26" t="s">
        <v>119</v>
      </c>
    </row>
    <row r="62" ht="12.75">
      <c r="A62" t="s">
        <v>173</v>
      </c>
    </row>
    <row r="63" spans="2:11" ht="12.75">
      <c r="B63" t="s">
        <v>174</v>
      </c>
      <c r="C63" t="s">
        <v>12</v>
      </c>
      <c r="D63" s="25">
        <v>450</v>
      </c>
      <c r="E63" s="2">
        <v>7</v>
      </c>
      <c r="F63" s="25" t="s">
        <v>175</v>
      </c>
      <c r="G63" s="2">
        <v>7</v>
      </c>
      <c r="H63" s="25" t="s">
        <v>176</v>
      </c>
      <c r="I63" s="2">
        <v>7</v>
      </c>
      <c r="J63" s="2">
        <f>E63+G63+I63</f>
        <v>21</v>
      </c>
      <c r="K63" s="26" t="s">
        <v>56</v>
      </c>
    </row>
    <row r="65" spans="1:6" ht="12.75">
      <c r="A65" t="s">
        <v>177</v>
      </c>
      <c r="B65" t="s">
        <v>178</v>
      </c>
      <c r="F65" s="25" t="s">
        <v>50</v>
      </c>
    </row>
    <row r="69" ht="12.75">
      <c r="A69" t="s">
        <v>179</v>
      </c>
    </row>
    <row r="70" ht="12.75">
      <c r="B70" t="s">
        <v>178</v>
      </c>
    </row>
    <row r="72" ht="12.75">
      <c r="A72" t="s">
        <v>180</v>
      </c>
    </row>
    <row r="73" spans="8:10" ht="12.75">
      <c r="H73"/>
      <c r="I73"/>
      <c r="J73" s="2">
        <f>E73+G73+I73</f>
        <v>0</v>
      </c>
    </row>
    <row r="74" spans="2:11" ht="12.75">
      <c r="B74" t="s">
        <v>181</v>
      </c>
      <c r="C74" t="s">
        <v>12</v>
      </c>
      <c r="D74" s="25" t="s">
        <v>182</v>
      </c>
      <c r="E74" s="2">
        <v>7</v>
      </c>
      <c r="F74" s="25" t="s">
        <v>183</v>
      </c>
      <c r="G74" s="2">
        <v>5</v>
      </c>
      <c r="H74" s="25" t="s">
        <v>184</v>
      </c>
      <c r="I74" s="2">
        <v>5</v>
      </c>
      <c r="J74" s="2">
        <f>E74+G74+I74</f>
        <v>17</v>
      </c>
      <c r="K74" s="26" t="s">
        <v>52</v>
      </c>
    </row>
    <row r="75" spans="2:11" ht="12.75">
      <c r="B75" t="s">
        <v>185</v>
      </c>
      <c r="C75" t="s">
        <v>12</v>
      </c>
      <c r="D75" s="25" t="s">
        <v>186</v>
      </c>
      <c r="E75" s="2">
        <v>5</v>
      </c>
      <c r="F75" s="25" t="s">
        <v>187</v>
      </c>
      <c r="G75" s="2">
        <v>7</v>
      </c>
      <c r="H75" s="25" t="s">
        <v>188</v>
      </c>
      <c r="I75" s="2">
        <v>7</v>
      </c>
      <c r="J75" s="2">
        <f>E75+G75+I75</f>
        <v>19</v>
      </c>
      <c r="K75" s="26" t="s">
        <v>56</v>
      </c>
    </row>
    <row r="76" ht="12.75">
      <c r="J76" s="2">
        <f>E76+G76+I76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Antikainen</dc:creator>
  <cp:keywords/>
  <dc:description/>
  <cp:lastModifiedBy/>
  <cp:lastPrinted>2016-09-13T13:28:39Z</cp:lastPrinted>
  <dcterms:created xsi:type="dcterms:W3CDTF">2012-09-07T19:22:16Z</dcterms:created>
  <dcterms:modified xsi:type="dcterms:W3CDTF">2016-09-14T06:40:22Z</dcterms:modified>
  <cp:category/>
  <cp:version/>
  <cp:contentType/>
  <cp:contentStatus/>
  <cp:revision>10</cp:revision>
</cp:coreProperties>
</file>